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Bund der Energieverbraucher\Grundleistungsberechnung\"/>
    </mc:Choice>
  </mc:AlternateContent>
  <bookViews>
    <workbookView xWindow="0" yWindow="0" windowWidth="16380" windowHeight="8196" tabRatio="500" activeTab="3"/>
  </bookViews>
  <sheets>
    <sheet name="Vollbenutzerstunden manuell " sheetId="2" r:id="rId1"/>
    <sheet name="Vollbenutzerstunden excel" sheetId="4" r:id="rId2"/>
    <sheet name="Ausfüllhilfe Manuell" sheetId="3" r:id="rId3"/>
    <sheet name="Ausfüllhilfe Excel" sheetId="6" r:id="rId4"/>
  </sheets>
  <calcPr calcId="152511"/>
  <extLst>
    <ext xmlns:loext="http://schemas.libreoffice.org/" uri="{7626C862-2A13-11E5-B345-FEFF819CDC9F}">
      <loext:extCalcPr stringRefSyntax="CalcA1ExcelA1"/>
    </ext>
  </extLst>
</workbook>
</file>

<file path=xl/calcChain.xml><?xml version="1.0" encoding="utf-8"?>
<calcChain xmlns="http://schemas.openxmlformats.org/spreadsheetml/2006/main">
  <c r="D25" i="4" l="1"/>
  <c r="D15" i="4"/>
  <c r="D16" i="4" s="1"/>
  <c r="D23" i="4" l="1"/>
  <c r="D24" i="4" s="1"/>
  <c r="D26" i="4" s="1"/>
  <c r="D28" i="4" s="1"/>
  <c r="D29" i="4" s="1"/>
  <c r="D18" i="4"/>
</calcChain>
</file>

<file path=xl/sharedStrings.xml><?xml version="1.0" encoding="utf-8"?>
<sst xmlns="http://schemas.openxmlformats.org/spreadsheetml/2006/main" count="184" uniqueCount="78">
  <si>
    <t>kWh</t>
  </si>
  <si>
    <t>Verbrauchsstelle</t>
  </si>
  <si>
    <t>Verbrauchsjahr</t>
  </si>
  <si>
    <t>Jahresverbrauch</t>
  </si>
  <si>
    <t>Gesamtverbrauch</t>
  </si>
  <si>
    <t>Gesamtverbrauch geteilt duch Jahre</t>
  </si>
  <si>
    <t>Durchschnittsverbrauch je Jahr</t>
  </si>
  <si>
    <t>kW</t>
  </si>
  <si>
    <t>Aus Rechnungen</t>
  </si>
  <si>
    <t>Vollbenutzungsstunde ist</t>
  </si>
  <si>
    <t>h</t>
  </si>
  <si>
    <t xml:space="preserve">Bei Werten von 1200h und größer sollte auf eine Änderung verzichtet werden. Die Grundleistung passt zur verbrauchten Wärmeenergie </t>
  </si>
  <si>
    <t>Effizente Anschlussbenutzung</t>
  </si>
  <si>
    <t>1200h-1500h und mehr</t>
  </si>
  <si>
    <t>Bewertung
Vollbenutzerstunden
durch Mainova</t>
  </si>
  <si>
    <t>Mittlere Anschlussnutzung. Maßnahmen 
zur Verbesserung sind eventl möglich</t>
  </si>
  <si>
    <t>800h-1200h</t>
  </si>
  <si>
    <t>Optimierungspotenzial vorhanden. 
Lassen Sie sich beraten</t>
  </si>
  <si>
    <t>Unter 800h</t>
  </si>
  <si>
    <t>Vollbenutzungsstunde Zielwert</t>
  </si>
  <si>
    <t>niedrigster Wert für effizente Anschlussbenutzung</t>
  </si>
  <si>
    <t xml:space="preserve">Maximale Grundleistungsreduzierung auf die Hälfte der vertraglichen Grundleistung möglich </t>
  </si>
  <si>
    <t>KW</t>
  </si>
  <si>
    <t>Einsparung nach aktueller Preisliste</t>
  </si>
  <si>
    <t>€</t>
  </si>
  <si>
    <t>Anzahl der Jahre</t>
  </si>
  <si>
    <t>Jahre</t>
  </si>
  <si>
    <t>50% der Grundleistung aus Rechnung</t>
  </si>
  <si>
    <t xml:space="preserve">Aktueller Preis für 1kW Anschußleistung </t>
  </si>
  <si>
    <t xml:space="preserve">Mögliche Reduzierung der Anschlussleistung </t>
  </si>
  <si>
    <t>Alter Grundleistung minus neue mögliche Grundleistung</t>
  </si>
  <si>
    <t>Mögliche Preisersparnis mittels Grundleistungsreduzierung im Jahr</t>
  </si>
  <si>
    <t>Name:</t>
  </si>
  <si>
    <t>Straße:</t>
  </si>
  <si>
    <t>Ort:</t>
  </si>
  <si>
    <t>Vertragskonto:</t>
  </si>
  <si>
    <t>Zeile 17 mit 10% Sicherheitszuschlag</t>
  </si>
  <si>
    <t>Durchschnittsverbrauch Zeile 10 geteilt durch Vollbenutzerstunde Zielwert Zeile 16</t>
  </si>
  <si>
    <t>Verbrauch aus Rechnung</t>
  </si>
  <si>
    <t xml:space="preserve">Berechnung einer möglichen Grundleistungsreduzierung Version 20240823_Manuell </t>
  </si>
  <si>
    <t xml:space="preserve">20__  </t>
  </si>
  <si>
    <t>Ausfüllhilfe zu Berechnung einer möglichen Grundleistungsreduzierung</t>
  </si>
  <si>
    <t>Zeile</t>
  </si>
  <si>
    <t>Erklärung</t>
  </si>
  <si>
    <t>1-6</t>
  </si>
  <si>
    <t>Anzahl der Jahresrechnugen eintragen</t>
  </si>
  <si>
    <t xml:space="preserve">Jahresverbrauch jedes Verbrauchsjahr aus den Jahresabrechnungen des Fernwärmeversorgers in die Tabelle Zeile 1 bis 6 eintragen. Je mehr Jahresrechnungen vorhanden sind umso genauer ist die Berechnung. Es sollten mindestens 3 Rechnungen vorhanden sein. Sind auf Rechnungen mehrere Teilverbrauche für Zeiträume aufgeführt diese Teilverbräuche zu einem Jahresverbrauch zusammenfassen. Wert in kW eintragen. </t>
  </si>
  <si>
    <t>Anschlussleistung aus letzter Rechnung eintragen. Wert in kW eintragen</t>
  </si>
  <si>
    <t>Vollbenutzerstunden Berechnung durch die Division des Jahresdurchschnittsverbrauchs (9) mit der Anschlussleistung ((10)</t>
  </si>
  <si>
    <t>12-15</t>
  </si>
  <si>
    <t>Erklärung zu den Werten der Vollbenutzerstunden durch das Fernwärmeunternehmem Mainovia</t>
  </si>
  <si>
    <t>Berechnung der neuen Anschlussleistung mit einem Sicherheitstzschlag von 10%. Dazu den Wert der neuen Grundleistung (16) mit 1,1 multiplizieren und in Zeile 17 eintragen</t>
  </si>
  <si>
    <t>Den aktuellen Preis für ein kW Grundleistung aus der letzen Rechnung (Netto) mit 1,19 multiplizieren und in Zeile 20 eintragen</t>
  </si>
  <si>
    <t>Berechnung des Zielwertes der neuen Anschlussleistung. Der Jahresdurchschnittswert (9) wird durch den Wert 1200 (15) der Vollbenutzerstunden dividiert.</t>
  </si>
  <si>
    <t>Vertragliche Grundleistung</t>
  </si>
  <si>
    <t>Grundleistung Zielwert</t>
  </si>
  <si>
    <t>Grundleistung Zielwert +10% Sicherheit</t>
  </si>
  <si>
    <t xml:space="preserve">Anschlussleistung neu </t>
  </si>
  <si>
    <t>Eintragen in Schreiben an Fernwärmeunternehmen. Der höhere Wert aus Spalte 17 /19 eintragen.</t>
  </si>
  <si>
    <t>Zeitlich letzter Grundleistungs
preis aus Preisliste x 1,19</t>
  </si>
  <si>
    <t xml:space="preserve">In dem Schreiben zur Grundleistungsreduzierung als Empfänger das Fernwärmeunternehmen eintragen und den Absender ausfüllen. Wichtig ist die Vertragsnummer einzutragen. Den Wert der Anschlussleistung (19) und den Wert der vertraglichen Grundleistung (10) aus der Grundleistungsberechung in das Anschreiben zur Grundleistungsreduzierung zum Fernwärmeversorger eintragen. </t>
  </si>
  <si>
    <t>20xx</t>
  </si>
  <si>
    <t>Gesamtverbrauch wird durch Addition der Werte aus den Jahresrechnungen berechnet</t>
  </si>
  <si>
    <t>Jahresdurchschnittsverbrauch wird durch die Division des Gesamtverbrauches (8) durch die Anzahl der Jahresrechnungen (7) berechnet</t>
  </si>
  <si>
    <t xml:space="preserve">Zur Zeit ist nur eine Reduzierung der vertraglichen Grundleistung um die Hälfte ohne einen Nachweis der Verwendung von regenerativen Energiequellen nicht möglich. Die reduzierte minimal mögliche vertragliche Grundleistung wird durch die Division der Anschussleistung (10) durch 2 errechnen.    </t>
  </si>
  <si>
    <t>Die Werte aus Zeile 17 und 18 wird vergleichen. Den größeren Wert wird als neue Grundleistung in Zeile 19 übertragen</t>
  </si>
  <si>
    <t>Die mögliche einzusparende Grundleistung wird durch die Subtraktion der Anschlussleistung neu (19)  von der vertraglichen Grundleistung (10) berechnet</t>
  </si>
  <si>
    <t xml:space="preserve">Die Höhe der möglichen Einsparung durch die Grundleistungsreduzierung durch die Multiplikation des aktuellen Grundleistungpreises (20) mit der reduzierten Grundleistung (21) und in Zeile 22 berechnet </t>
  </si>
  <si>
    <t xml:space="preserve">Zur Zeit ist nur eine Reduzierung der vertraglichen Grundleistung um die Hälfte ohne einen Nachweis der Verwendung von regenerativen Energiequellen nicht möglich. Die reduzierte minimal mögliche vertragliche Grundleistung wird durch die Division der Anschussleistung (10) durch 2 errechnen und in Zeile 18 eingetragen </t>
  </si>
  <si>
    <t>Die mögliche einzusparende Grundleistung wird durch die Subtraktion der Anschlussleistung neu (19)  von der vertraglichen Grundleistung (10) berechnet und in Zeile 21 eingetragen</t>
  </si>
  <si>
    <t xml:space="preserve">Die Höhe der möglichen Einsparung durch die Grundleistungsreduzierung mit der Multiplikation des aktuellen Grundleistungpreises (20) mit der reduzierten Grundleistung (21) berechnet und in Zeile 22 eintragen </t>
  </si>
  <si>
    <t>Gesamtverbrauch durch Addition der Werte aus den Jahresrechnungen und in Zeile 8 eintragen</t>
  </si>
  <si>
    <t>Jahresdurchschnittsverbrauch durch die Division des Gesamtverbrauches (8) durch die Anzahl der Jahresrechnungen (7) ermittelt und in Zeile 9 eingetragen</t>
  </si>
  <si>
    <t>Anschlussleistung aus letzter Rechnung eintragen. Wert in kW in Zeile 10 eintragen</t>
  </si>
  <si>
    <t>Vollbenutzerstunden Berechnung durch die Division des Jahresdurchschnittsverbrauchs (9) mit der Anschlussleistung (10) und in Zeile 11 eintragen</t>
  </si>
  <si>
    <t>Berechnung des Zielwertes der neuen Anschlussleistung. Der Jahresdurchschnittswert (9) wird durch den Wert 1200 (15) der Vollbenutzerstunden dividiert und in Zeile 16 eintragen</t>
  </si>
  <si>
    <t>Berechnung der neuen Anschlussleistung mit einem Sicherheitstzschlag von 10%. Dazu wird der Wert der neuen Grundleistung (16) durch Multiplikation mit 1,1 berechnet  und in Zeile 17 eingetragen</t>
  </si>
  <si>
    <t>Berechnung einer möglichen Grundleistungsreduzierung Version 20241020_Excel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</si>
</sst>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0"/>
      <name val="Arial"/>
      <family val="2"/>
      <charset val="1"/>
    </font>
    <font>
      <b/>
      <sz val="1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horizontal="right" vertical="center"/>
    </xf>
    <xf numFmtId="0" fontId="0" fillId="0" borderId="1" xfId="0" applyBorder="1"/>
    <xf numFmtId="0" fontId="0" fillId="0" borderId="1" xfId="0" applyBorder="1" applyAlignment="1">
      <alignment horizontal="center" vertical="center" wrapText="1"/>
    </xf>
    <xf numFmtId="1" fontId="0" fillId="0" borderId="1" xfId="0" applyNumberFormat="1"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wrapText="1"/>
    </xf>
    <xf numFmtId="2" fontId="0" fillId="0" borderId="1" xfId="0" applyNumberFormat="1" applyBorder="1" applyAlignment="1">
      <alignment horizontal="right" vertical="center" wrapText="1"/>
    </xf>
    <xf numFmtId="2" fontId="0" fillId="0" borderId="1" xfId="0" applyNumberFormat="1" applyBorder="1" applyAlignment="1">
      <alignment horizontal="right" vertical="center"/>
    </xf>
    <xf numFmtId="1" fontId="0" fillId="0" borderId="1" xfId="0" quotePrefix="1" applyNumberFormat="1" applyBorder="1" applyAlignment="1">
      <alignment horizontal="right" vertical="center"/>
    </xf>
    <xf numFmtId="0" fontId="0" fillId="0" borderId="0" xfId="0" applyAlignment="1">
      <alignment horizontal="left" vertical="center" wrapText="1"/>
    </xf>
    <xf numFmtId="0" fontId="2" fillId="0" borderId="1" xfId="0" applyFont="1" applyBorder="1" applyAlignment="1">
      <alignment horizontal="right" vertical="center"/>
    </xf>
    <xf numFmtId="0" fontId="0" fillId="0" borderId="1" xfId="0" quotePrefix="1" applyBorder="1" applyAlignment="1">
      <alignment horizontal="right" vertical="center"/>
    </xf>
    <xf numFmtId="3" fontId="0" fillId="0" borderId="1" xfId="0" applyNumberFormat="1" applyBorder="1" applyAlignment="1">
      <alignment horizontal="right"/>
    </xf>
    <xf numFmtId="0" fontId="0" fillId="0" borderId="1" xfId="0" applyBorder="1" applyAlignment="1">
      <alignment horizontal="right"/>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3" fontId="0" fillId="0" borderId="1" xfId="0" applyNumberFormat="1" applyBorder="1" applyAlignment="1">
      <alignment horizontal="right" vertical="center"/>
    </xf>
    <xf numFmtId="3" fontId="0" fillId="0" borderId="1" xfId="0" quotePrefix="1" applyNumberFormat="1" applyBorder="1" applyAlignment="1">
      <alignment horizontal="right" vertical="center"/>
    </xf>
    <xf numFmtId="0" fontId="0" fillId="0" borderId="2" xfId="0" applyBorder="1" applyAlignment="1">
      <alignment horizontal="right" vertical="center" wrapText="1"/>
    </xf>
    <xf numFmtId="0" fontId="0" fillId="0" borderId="3" xfId="0" applyBorder="1" applyAlignment="1">
      <alignment horizontal="right"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wrapText="1"/>
    </xf>
    <xf numFmtId="0" fontId="0" fillId="0" borderId="1" xfId="0" applyBorder="1" applyAlignment="1">
      <alignment horizontal="left" vertical="center" wrapText="1" shrinkToFi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I18" sqref="I18"/>
    </sheetView>
  </sheetViews>
  <sheetFormatPr baseColWidth="10" defaultRowHeight="13.2" x14ac:dyDescent="0.25"/>
  <cols>
    <col min="1" max="1" width="1.88671875" customWidth="1"/>
    <col min="2" max="2" width="3.33203125" customWidth="1"/>
    <col min="3" max="3" width="33.33203125" customWidth="1"/>
    <col min="4" max="4" width="13.88671875" customWidth="1"/>
    <col min="5" max="5" width="11.6640625" customWidth="1"/>
    <col min="6" max="6" width="24.33203125" customWidth="1"/>
  </cols>
  <sheetData>
    <row r="2" spans="2:8" x14ac:dyDescent="0.25">
      <c r="B2" s="27" t="s">
        <v>39</v>
      </c>
      <c r="C2" s="27"/>
      <c r="D2" s="27"/>
      <c r="E2" s="27"/>
      <c r="F2" s="27"/>
    </row>
    <row r="3" spans="2:8" x14ac:dyDescent="0.25">
      <c r="B3" s="27" t="s">
        <v>1</v>
      </c>
      <c r="C3" s="27"/>
      <c r="D3" s="12" t="s">
        <v>32</v>
      </c>
      <c r="E3" s="28"/>
      <c r="F3" s="29"/>
      <c r="G3" s="11"/>
      <c r="H3" s="11"/>
    </row>
    <row r="4" spans="2:8" x14ac:dyDescent="0.25">
      <c r="B4" s="27"/>
      <c r="C4" s="27"/>
      <c r="D4" s="12" t="s">
        <v>33</v>
      </c>
      <c r="E4" s="28"/>
      <c r="F4" s="29"/>
    </row>
    <row r="5" spans="2:8" x14ac:dyDescent="0.25">
      <c r="B5" s="27"/>
      <c r="C5" s="27"/>
      <c r="D5" s="12" t="s">
        <v>34</v>
      </c>
      <c r="E5" s="28"/>
      <c r="F5" s="29"/>
    </row>
    <row r="6" spans="2:8" x14ac:dyDescent="0.25">
      <c r="B6" s="27"/>
      <c r="C6" s="27"/>
      <c r="D6" s="12" t="s">
        <v>35</v>
      </c>
      <c r="E6" s="28"/>
      <c r="F6" s="29"/>
    </row>
    <row r="7" spans="2:8" x14ac:dyDescent="0.25">
      <c r="B7" s="24" t="s">
        <v>2</v>
      </c>
      <c r="C7" s="25"/>
      <c r="D7" s="26" t="s">
        <v>3</v>
      </c>
      <c r="E7" s="26"/>
      <c r="F7" s="2"/>
    </row>
    <row r="8" spans="2:8" x14ac:dyDescent="0.25">
      <c r="B8" s="1">
        <v>1</v>
      </c>
      <c r="C8" s="1" t="s">
        <v>40</v>
      </c>
      <c r="D8" s="13"/>
      <c r="E8" s="2" t="s">
        <v>0</v>
      </c>
      <c r="F8" s="3" t="s">
        <v>38</v>
      </c>
    </row>
    <row r="9" spans="2:8" x14ac:dyDescent="0.25">
      <c r="B9" s="1">
        <v>2</v>
      </c>
      <c r="C9" s="1" t="s">
        <v>40</v>
      </c>
      <c r="D9" s="13"/>
      <c r="E9" s="2" t="s">
        <v>0</v>
      </c>
      <c r="F9" s="3" t="s">
        <v>38</v>
      </c>
    </row>
    <row r="10" spans="2:8" x14ac:dyDescent="0.25">
      <c r="B10" s="1">
        <v>3</v>
      </c>
      <c r="C10" s="1" t="s">
        <v>40</v>
      </c>
      <c r="D10" s="14"/>
      <c r="E10" s="2" t="s">
        <v>0</v>
      </c>
      <c r="F10" s="3" t="s">
        <v>38</v>
      </c>
    </row>
    <row r="11" spans="2:8" x14ac:dyDescent="0.25">
      <c r="B11" s="1">
        <v>4</v>
      </c>
      <c r="C11" s="1" t="s">
        <v>40</v>
      </c>
      <c r="D11" s="14"/>
      <c r="E11" s="2" t="s">
        <v>0</v>
      </c>
      <c r="F11" s="3" t="s">
        <v>38</v>
      </c>
    </row>
    <row r="12" spans="2:8" x14ac:dyDescent="0.25">
      <c r="B12" s="1">
        <v>5</v>
      </c>
      <c r="C12" s="1" t="s">
        <v>40</v>
      </c>
      <c r="D12" s="14"/>
      <c r="E12" s="2" t="s">
        <v>0</v>
      </c>
      <c r="F12" s="3" t="s">
        <v>38</v>
      </c>
    </row>
    <row r="13" spans="2:8" x14ac:dyDescent="0.25">
      <c r="B13" s="1">
        <v>6</v>
      </c>
      <c r="C13" s="1" t="s">
        <v>40</v>
      </c>
      <c r="D13" s="13"/>
      <c r="E13" s="2" t="s">
        <v>0</v>
      </c>
      <c r="F13" s="3" t="s">
        <v>38</v>
      </c>
    </row>
    <row r="14" spans="2:8" x14ac:dyDescent="0.25">
      <c r="B14" s="1">
        <v>7</v>
      </c>
      <c r="C14" s="1" t="s">
        <v>25</v>
      </c>
      <c r="D14" s="10"/>
      <c r="E14" s="2" t="s">
        <v>26</v>
      </c>
      <c r="F14" s="3" t="s">
        <v>38</v>
      </c>
    </row>
    <row r="15" spans="2:8" x14ac:dyDescent="0.25">
      <c r="B15" s="1">
        <v>8</v>
      </c>
      <c r="C15" s="1" t="s">
        <v>4</v>
      </c>
      <c r="D15" s="15"/>
      <c r="E15" s="2" t="s">
        <v>0</v>
      </c>
      <c r="F15" s="3" t="s">
        <v>4</v>
      </c>
    </row>
    <row r="16" spans="2:8" ht="27" customHeight="1" x14ac:dyDescent="0.25">
      <c r="B16" s="1">
        <v>9</v>
      </c>
      <c r="C16" s="1" t="s">
        <v>5</v>
      </c>
      <c r="D16" s="1"/>
      <c r="E16" s="5" t="s">
        <v>0</v>
      </c>
      <c r="F16" s="3" t="s">
        <v>6</v>
      </c>
    </row>
    <row r="17" spans="2:6" x14ac:dyDescent="0.25">
      <c r="B17" s="1">
        <v>10</v>
      </c>
      <c r="C17" s="1" t="s">
        <v>54</v>
      </c>
      <c r="D17" s="2"/>
      <c r="E17" s="2" t="s">
        <v>7</v>
      </c>
      <c r="F17" s="3" t="s">
        <v>8</v>
      </c>
    </row>
    <row r="18" spans="2:6" ht="73.8" customHeight="1" x14ac:dyDescent="0.25">
      <c r="B18" s="1">
        <v>11</v>
      </c>
      <c r="C18" s="1" t="s">
        <v>9</v>
      </c>
      <c r="D18" s="4"/>
      <c r="E18" s="5" t="s">
        <v>10</v>
      </c>
      <c r="F18" s="6" t="s">
        <v>11</v>
      </c>
    </row>
    <row r="19" spans="2:6" ht="14.4" customHeight="1" x14ac:dyDescent="0.25">
      <c r="B19" s="1">
        <v>12</v>
      </c>
      <c r="C19" s="7" t="s">
        <v>12</v>
      </c>
      <c r="D19" s="26" t="s">
        <v>13</v>
      </c>
      <c r="E19" s="26"/>
      <c r="F19" s="26" t="s">
        <v>14</v>
      </c>
    </row>
    <row r="20" spans="2:6" ht="28.8" customHeight="1" x14ac:dyDescent="0.25">
      <c r="B20" s="1">
        <v>13</v>
      </c>
      <c r="C20" s="7" t="s">
        <v>15</v>
      </c>
      <c r="D20" s="26" t="s">
        <v>16</v>
      </c>
      <c r="E20" s="26"/>
      <c r="F20" s="26"/>
    </row>
    <row r="21" spans="2:6" ht="27" customHeight="1" x14ac:dyDescent="0.25">
      <c r="B21" s="1">
        <v>14</v>
      </c>
      <c r="C21" s="7" t="s">
        <v>17</v>
      </c>
      <c r="D21" s="26" t="s">
        <v>18</v>
      </c>
      <c r="E21" s="26"/>
      <c r="F21" s="26"/>
    </row>
    <row r="22" spans="2:6" ht="24.6" customHeight="1" x14ac:dyDescent="0.25">
      <c r="B22" s="1">
        <v>15</v>
      </c>
      <c r="C22" s="7" t="s">
        <v>19</v>
      </c>
      <c r="D22" s="1">
        <v>1200</v>
      </c>
      <c r="E22" s="5" t="s">
        <v>10</v>
      </c>
      <c r="F22" s="3" t="s">
        <v>20</v>
      </c>
    </row>
    <row r="23" spans="2:6" ht="52.2" customHeight="1" x14ac:dyDescent="0.25">
      <c r="B23" s="1">
        <v>16</v>
      </c>
      <c r="C23" s="7" t="s">
        <v>55</v>
      </c>
      <c r="D23" s="8"/>
      <c r="E23" s="5" t="s">
        <v>7</v>
      </c>
      <c r="F23" s="3" t="s">
        <v>37</v>
      </c>
    </row>
    <row r="24" spans="2:6" ht="35.4" customHeight="1" x14ac:dyDescent="0.25">
      <c r="B24" s="1">
        <v>17</v>
      </c>
      <c r="C24" s="7" t="s">
        <v>56</v>
      </c>
      <c r="D24" s="9"/>
      <c r="E24" s="5" t="s">
        <v>7</v>
      </c>
      <c r="F24" s="3" t="s">
        <v>36</v>
      </c>
    </row>
    <row r="25" spans="2:6" ht="39.6" customHeight="1" x14ac:dyDescent="0.25">
      <c r="B25" s="1">
        <v>18</v>
      </c>
      <c r="C25" s="7" t="s">
        <v>21</v>
      </c>
      <c r="D25" s="7"/>
      <c r="E25" s="5" t="s">
        <v>7</v>
      </c>
      <c r="F25" s="3" t="s">
        <v>27</v>
      </c>
    </row>
    <row r="26" spans="2:6" ht="56.4" customHeight="1" x14ac:dyDescent="0.25">
      <c r="B26" s="1">
        <v>19</v>
      </c>
      <c r="C26" s="7" t="s">
        <v>57</v>
      </c>
      <c r="D26" s="1"/>
      <c r="E26" s="5" t="s">
        <v>22</v>
      </c>
      <c r="F26" s="3" t="s">
        <v>58</v>
      </c>
    </row>
    <row r="27" spans="2:6" ht="39.6" customHeight="1" x14ac:dyDescent="0.25">
      <c r="B27" s="1">
        <v>20</v>
      </c>
      <c r="C27" s="7" t="s">
        <v>28</v>
      </c>
      <c r="D27" s="1"/>
      <c r="E27" s="5" t="s">
        <v>24</v>
      </c>
      <c r="F27" s="3" t="s">
        <v>59</v>
      </c>
    </row>
    <row r="28" spans="2:6" ht="33.6" customHeight="1" x14ac:dyDescent="0.25">
      <c r="B28" s="1">
        <v>21</v>
      </c>
      <c r="C28" s="7" t="s">
        <v>29</v>
      </c>
      <c r="D28" s="1"/>
      <c r="E28" s="5" t="s">
        <v>22</v>
      </c>
      <c r="F28" s="3" t="s">
        <v>30</v>
      </c>
    </row>
    <row r="29" spans="2:6" ht="60" customHeight="1" x14ac:dyDescent="0.25">
      <c r="B29" s="1">
        <v>22</v>
      </c>
      <c r="C29" s="7" t="s">
        <v>23</v>
      </c>
      <c r="D29" s="8"/>
      <c r="E29" s="5" t="s">
        <v>24</v>
      </c>
      <c r="F29" s="3" t="s">
        <v>31</v>
      </c>
    </row>
  </sheetData>
  <sheetProtection selectLockedCells="1" selectUnlockedCells="1"/>
  <mergeCells count="12">
    <mergeCell ref="B2:F2"/>
    <mergeCell ref="B3:C6"/>
    <mergeCell ref="E3:F3"/>
    <mergeCell ref="E4:F4"/>
    <mergeCell ref="E5:F5"/>
    <mergeCell ref="E6:F6"/>
    <mergeCell ref="B7:C7"/>
    <mergeCell ref="D7:E7"/>
    <mergeCell ref="F19:F21"/>
    <mergeCell ref="D20:E20"/>
    <mergeCell ref="D19:E19"/>
    <mergeCell ref="D21:E2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16" workbookViewId="0">
      <selection activeCell="I29" sqref="I29"/>
    </sheetView>
  </sheetViews>
  <sheetFormatPr baseColWidth="10" defaultRowHeight="13.2" x14ac:dyDescent="0.25"/>
  <cols>
    <col min="1" max="1" width="1.88671875" customWidth="1"/>
    <col min="2" max="2" width="3.33203125" customWidth="1"/>
    <col min="3" max="3" width="33.33203125" customWidth="1"/>
    <col min="4" max="4" width="13.88671875" customWidth="1"/>
    <col min="5" max="5" width="11.6640625" customWidth="1"/>
    <col min="6" max="6" width="24.33203125" customWidth="1"/>
  </cols>
  <sheetData>
    <row r="2" spans="2:8" x14ac:dyDescent="0.25">
      <c r="B2" s="27" t="s">
        <v>77</v>
      </c>
      <c r="C2" s="27"/>
      <c r="D2" s="27"/>
      <c r="E2" s="27"/>
      <c r="F2" s="27"/>
    </row>
    <row r="3" spans="2:8" x14ac:dyDescent="0.25">
      <c r="B3" s="27" t="s">
        <v>1</v>
      </c>
      <c r="C3" s="27"/>
      <c r="D3" s="12" t="s">
        <v>32</v>
      </c>
      <c r="E3" s="28"/>
      <c r="F3" s="29"/>
      <c r="G3" s="11"/>
      <c r="H3" s="11"/>
    </row>
    <row r="4" spans="2:8" x14ac:dyDescent="0.25">
      <c r="B4" s="27"/>
      <c r="C4" s="27"/>
      <c r="D4" s="12" t="s">
        <v>33</v>
      </c>
      <c r="E4" s="28"/>
      <c r="F4" s="29"/>
    </row>
    <row r="5" spans="2:8" x14ac:dyDescent="0.25">
      <c r="B5" s="27"/>
      <c r="C5" s="27"/>
      <c r="D5" s="12" t="s">
        <v>34</v>
      </c>
      <c r="E5" s="28"/>
      <c r="F5" s="29"/>
    </row>
    <row r="6" spans="2:8" x14ac:dyDescent="0.25">
      <c r="B6" s="27"/>
      <c r="C6" s="27"/>
      <c r="D6" s="12" t="s">
        <v>35</v>
      </c>
      <c r="E6" s="28"/>
      <c r="F6" s="29"/>
    </row>
    <row r="7" spans="2:8" x14ac:dyDescent="0.25">
      <c r="B7" s="24" t="s">
        <v>2</v>
      </c>
      <c r="C7" s="25"/>
      <c r="D7" s="26" t="s">
        <v>3</v>
      </c>
      <c r="E7" s="26"/>
      <c r="F7" s="2"/>
    </row>
    <row r="8" spans="2:8" x14ac:dyDescent="0.25">
      <c r="B8" s="1">
        <v>1</v>
      </c>
      <c r="C8" s="1" t="s">
        <v>61</v>
      </c>
      <c r="D8" s="23">
        <v>0</v>
      </c>
      <c r="E8" s="2" t="s">
        <v>0</v>
      </c>
      <c r="F8" s="20" t="s">
        <v>38</v>
      </c>
    </row>
    <row r="9" spans="2:8" x14ac:dyDescent="0.25">
      <c r="B9" s="1">
        <v>2</v>
      </c>
      <c r="C9" s="1" t="s">
        <v>61</v>
      </c>
      <c r="D9" s="23">
        <v>0</v>
      </c>
      <c r="E9" s="2" t="s">
        <v>0</v>
      </c>
      <c r="F9" s="20" t="s">
        <v>38</v>
      </c>
    </row>
    <row r="10" spans="2:8" x14ac:dyDescent="0.25">
      <c r="B10" s="1">
        <v>3</v>
      </c>
      <c r="C10" s="1" t="s">
        <v>61</v>
      </c>
      <c r="D10" s="14">
        <v>0</v>
      </c>
      <c r="E10" s="2" t="s">
        <v>0</v>
      </c>
      <c r="F10" s="20" t="s">
        <v>38</v>
      </c>
    </row>
    <row r="11" spans="2:8" x14ac:dyDescent="0.25">
      <c r="B11" s="1">
        <v>4</v>
      </c>
      <c r="C11" s="1" t="s">
        <v>61</v>
      </c>
      <c r="D11" s="14">
        <v>0</v>
      </c>
      <c r="E11" s="2" t="s">
        <v>0</v>
      </c>
      <c r="F11" s="20" t="s">
        <v>38</v>
      </c>
    </row>
    <row r="12" spans="2:8" x14ac:dyDescent="0.25">
      <c r="B12" s="1">
        <v>5</v>
      </c>
      <c r="C12" s="1" t="s">
        <v>61</v>
      </c>
      <c r="D12" s="14">
        <v>0</v>
      </c>
      <c r="E12" s="2" t="s">
        <v>0</v>
      </c>
      <c r="F12" s="20" t="s">
        <v>38</v>
      </c>
    </row>
    <row r="13" spans="2:8" x14ac:dyDescent="0.25">
      <c r="B13" s="1">
        <v>6</v>
      </c>
      <c r="C13" s="1" t="s">
        <v>61</v>
      </c>
      <c r="D13" s="23">
        <v>0</v>
      </c>
      <c r="E13" s="2" t="s">
        <v>0</v>
      </c>
      <c r="F13" s="20" t="s">
        <v>38</v>
      </c>
    </row>
    <row r="14" spans="2:8" x14ac:dyDescent="0.25">
      <c r="B14" s="1">
        <v>7</v>
      </c>
      <c r="C14" s="1" t="s">
        <v>25</v>
      </c>
      <c r="D14" s="23">
        <v>0</v>
      </c>
      <c r="E14" s="2" t="s">
        <v>26</v>
      </c>
      <c r="F14" s="20" t="s">
        <v>38</v>
      </c>
    </row>
    <row r="15" spans="2:8" x14ac:dyDescent="0.25">
      <c r="B15" s="1">
        <v>8</v>
      </c>
      <c r="C15" s="1" t="s">
        <v>4</v>
      </c>
      <c r="D15" s="14">
        <f>D8+D9+D10+D11+D12+D13</f>
        <v>0</v>
      </c>
      <c r="E15" s="2" t="s">
        <v>0</v>
      </c>
      <c r="F15" s="20" t="s">
        <v>4</v>
      </c>
    </row>
    <row r="16" spans="2:8" ht="27" customHeight="1" x14ac:dyDescent="0.25">
      <c r="B16" s="1">
        <v>9</v>
      </c>
      <c r="C16" s="1" t="s">
        <v>5</v>
      </c>
      <c r="D16" s="22" t="e">
        <f>D15/D14</f>
        <v>#DIV/0!</v>
      </c>
      <c r="E16" s="5" t="s">
        <v>0</v>
      </c>
      <c r="F16" s="20" t="s">
        <v>6</v>
      </c>
    </row>
    <row r="17" spans="2:6" x14ac:dyDescent="0.25">
      <c r="B17" s="1">
        <v>10</v>
      </c>
      <c r="C17" s="1" t="s">
        <v>54</v>
      </c>
      <c r="D17" s="2">
        <v>0</v>
      </c>
      <c r="E17" s="2" t="s">
        <v>7</v>
      </c>
      <c r="F17" s="20" t="s">
        <v>8</v>
      </c>
    </row>
    <row r="18" spans="2:6" ht="73.8" customHeight="1" x14ac:dyDescent="0.25">
      <c r="B18" s="1">
        <v>11</v>
      </c>
      <c r="C18" s="1" t="s">
        <v>9</v>
      </c>
      <c r="D18" s="4" t="e">
        <f>D16/D17</f>
        <v>#DIV/0!</v>
      </c>
      <c r="E18" s="5" t="s">
        <v>10</v>
      </c>
      <c r="F18" s="21" t="s">
        <v>11</v>
      </c>
    </row>
    <row r="19" spans="2:6" ht="14.4" customHeight="1" x14ac:dyDescent="0.25">
      <c r="B19" s="1">
        <v>12</v>
      </c>
      <c r="C19" s="7" t="s">
        <v>12</v>
      </c>
      <c r="D19" s="26" t="s">
        <v>13</v>
      </c>
      <c r="E19" s="26"/>
      <c r="F19" s="26" t="s">
        <v>14</v>
      </c>
    </row>
    <row r="20" spans="2:6" ht="28.8" customHeight="1" x14ac:dyDescent="0.25">
      <c r="B20" s="1">
        <v>13</v>
      </c>
      <c r="C20" s="7" t="s">
        <v>15</v>
      </c>
      <c r="D20" s="26" t="s">
        <v>16</v>
      </c>
      <c r="E20" s="26"/>
      <c r="F20" s="26"/>
    </row>
    <row r="21" spans="2:6" ht="27" customHeight="1" x14ac:dyDescent="0.25">
      <c r="B21" s="1">
        <v>14</v>
      </c>
      <c r="C21" s="7" t="s">
        <v>17</v>
      </c>
      <c r="D21" s="26" t="s">
        <v>18</v>
      </c>
      <c r="E21" s="26"/>
      <c r="F21" s="26"/>
    </row>
    <row r="22" spans="2:6" ht="24.6" customHeight="1" x14ac:dyDescent="0.25">
      <c r="B22" s="1">
        <v>15</v>
      </c>
      <c r="C22" s="7" t="s">
        <v>19</v>
      </c>
      <c r="D22" s="1">
        <v>1200</v>
      </c>
      <c r="E22" s="5" t="s">
        <v>10</v>
      </c>
      <c r="F22" s="20" t="s">
        <v>20</v>
      </c>
    </row>
    <row r="23" spans="2:6" ht="52.2" customHeight="1" x14ac:dyDescent="0.25">
      <c r="B23" s="1">
        <v>16</v>
      </c>
      <c r="C23" s="7" t="s">
        <v>55</v>
      </c>
      <c r="D23" s="8" t="e">
        <f>D16/D22</f>
        <v>#DIV/0!</v>
      </c>
      <c r="E23" s="5" t="s">
        <v>7</v>
      </c>
      <c r="F23" s="20" t="s">
        <v>37</v>
      </c>
    </row>
    <row r="24" spans="2:6" ht="35.4" customHeight="1" x14ac:dyDescent="0.25">
      <c r="B24" s="1">
        <v>17</v>
      </c>
      <c r="C24" s="7" t="s">
        <v>56</v>
      </c>
      <c r="D24" s="9" t="e">
        <f>D23*1.1</f>
        <v>#DIV/0!</v>
      </c>
      <c r="E24" s="5" t="s">
        <v>7</v>
      </c>
      <c r="F24" s="20" t="s">
        <v>36</v>
      </c>
    </row>
    <row r="25" spans="2:6" ht="39.6" customHeight="1" x14ac:dyDescent="0.25">
      <c r="B25" s="1">
        <v>18</v>
      </c>
      <c r="C25" s="7" t="s">
        <v>21</v>
      </c>
      <c r="D25" s="7">
        <f>D17/2</f>
        <v>0</v>
      </c>
      <c r="E25" s="5" t="s">
        <v>7</v>
      </c>
      <c r="F25" s="20" t="s">
        <v>27</v>
      </c>
    </row>
    <row r="26" spans="2:6" ht="56.4" customHeight="1" x14ac:dyDescent="0.25">
      <c r="B26" s="1">
        <v>19</v>
      </c>
      <c r="C26" s="7" t="s">
        <v>57</v>
      </c>
      <c r="D26" s="9" t="e">
        <f>MAX(D24,D25)</f>
        <v>#DIV/0!</v>
      </c>
      <c r="E26" s="5" t="s">
        <v>22</v>
      </c>
      <c r="F26" s="20" t="s">
        <v>58</v>
      </c>
    </row>
    <row r="27" spans="2:6" ht="39.6" customHeight="1" x14ac:dyDescent="0.25">
      <c r="B27" s="1">
        <v>20</v>
      </c>
      <c r="C27" s="7" t="s">
        <v>28</v>
      </c>
      <c r="D27" s="1">
        <v>0</v>
      </c>
      <c r="E27" s="5" t="s">
        <v>24</v>
      </c>
      <c r="F27" s="20" t="s">
        <v>59</v>
      </c>
    </row>
    <row r="28" spans="2:6" ht="33.6" customHeight="1" x14ac:dyDescent="0.25">
      <c r="B28" s="1">
        <v>21</v>
      </c>
      <c r="C28" s="7" t="s">
        <v>29</v>
      </c>
      <c r="D28" s="9" t="e">
        <f>D17-D26</f>
        <v>#DIV/0!</v>
      </c>
      <c r="E28" s="5" t="s">
        <v>22</v>
      </c>
      <c r="F28" s="20" t="s">
        <v>30</v>
      </c>
    </row>
    <row r="29" spans="2:6" ht="60" customHeight="1" x14ac:dyDescent="0.25">
      <c r="B29" s="1">
        <v>22</v>
      </c>
      <c r="C29" s="7" t="s">
        <v>23</v>
      </c>
      <c r="D29" s="8" t="e">
        <f>D28*D27</f>
        <v>#DIV/0!</v>
      </c>
      <c r="E29" s="5" t="s">
        <v>24</v>
      </c>
      <c r="F29" s="20" t="s">
        <v>31</v>
      </c>
    </row>
  </sheetData>
  <sheetProtection selectLockedCells="1" selectUnlockedCells="1"/>
  <mergeCells count="12">
    <mergeCell ref="B7:C7"/>
    <mergeCell ref="D7:E7"/>
    <mergeCell ref="D19:E19"/>
    <mergeCell ref="F19:F21"/>
    <mergeCell ref="D20:E20"/>
    <mergeCell ref="D21:E21"/>
    <mergeCell ref="B2:F2"/>
    <mergeCell ref="B3:C6"/>
    <mergeCell ref="E3:F3"/>
    <mergeCell ref="E4:F4"/>
    <mergeCell ref="E5:F5"/>
    <mergeCell ref="E6:F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topLeftCell="A7" zoomScale="130" zoomScaleNormal="130" workbookViewId="0">
      <selection activeCell="I8" sqref="I8"/>
    </sheetView>
  </sheetViews>
  <sheetFormatPr baseColWidth="10" defaultRowHeight="13.2" x14ac:dyDescent="0.25"/>
  <cols>
    <col min="1" max="1" width="3.88671875" customWidth="1"/>
    <col min="2" max="2" width="6.77734375" customWidth="1"/>
    <col min="3" max="6" width="18.77734375" customWidth="1"/>
  </cols>
  <sheetData>
    <row r="2" spans="2:6" x14ac:dyDescent="0.25">
      <c r="B2" s="27" t="s">
        <v>41</v>
      </c>
      <c r="C2" s="27"/>
      <c r="D2" s="27"/>
      <c r="E2" s="27"/>
      <c r="F2" s="27"/>
    </row>
    <row r="3" spans="2:6" x14ac:dyDescent="0.25">
      <c r="B3" s="16" t="s">
        <v>42</v>
      </c>
      <c r="C3" s="32" t="s">
        <v>43</v>
      </c>
      <c r="D3" s="32"/>
      <c r="E3" s="32"/>
      <c r="F3" s="26"/>
    </row>
    <row r="4" spans="2:6" ht="66" customHeight="1" x14ac:dyDescent="0.25">
      <c r="B4" s="17" t="s">
        <v>44</v>
      </c>
      <c r="C4" s="33" t="s">
        <v>46</v>
      </c>
      <c r="D4" s="33"/>
      <c r="E4" s="33"/>
      <c r="F4" s="30"/>
    </row>
    <row r="5" spans="2:6" ht="13.2" customHeight="1" x14ac:dyDescent="0.25">
      <c r="B5" s="18">
        <v>7</v>
      </c>
      <c r="C5" s="30" t="s">
        <v>45</v>
      </c>
      <c r="D5" s="30"/>
      <c r="E5" s="30"/>
      <c r="F5" s="30"/>
    </row>
    <row r="6" spans="2:6" ht="24.6" customHeight="1" x14ac:dyDescent="0.25">
      <c r="B6" s="18">
        <v>8</v>
      </c>
      <c r="C6" s="30" t="s">
        <v>71</v>
      </c>
      <c r="D6" s="30"/>
      <c r="E6" s="30"/>
      <c r="F6" s="30"/>
    </row>
    <row r="7" spans="2:6" ht="25.8" customHeight="1" x14ac:dyDescent="0.25">
      <c r="B7" s="18">
        <v>9</v>
      </c>
      <c r="C7" s="30" t="s">
        <v>72</v>
      </c>
      <c r="D7" s="30"/>
      <c r="E7" s="30"/>
      <c r="F7" s="30"/>
    </row>
    <row r="8" spans="2:6" ht="13.2" customHeight="1" x14ac:dyDescent="0.25">
      <c r="B8" s="18">
        <v>10</v>
      </c>
      <c r="C8" s="30" t="s">
        <v>73</v>
      </c>
      <c r="D8" s="30"/>
      <c r="E8" s="30"/>
      <c r="F8" s="30"/>
    </row>
    <row r="9" spans="2:6" ht="25.8" customHeight="1" x14ac:dyDescent="0.25">
      <c r="B9" s="18">
        <v>11</v>
      </c>
      <c r="C9" s="30" t="s">
        <v>74</v>
      </c>
      <c r="D9" s="30"/>
      <c r="E9" s="30"/>
      <c r="F9" s="30"/>
    </row>
    <row r="10" spans="2:6" ht="26.4" customHeight="1" x14ac:dyDescent="0.25">
      <c r="B10" s="17" t="s">
        <v>49</v>
      </c>
      <c r="C10" s="30" t="s">
        <v>50</v>
      </c>
      <c r="D10" s="30"/>
      <c r="E10" s="30"/>
      <c r="F10" s="30"/>
    </row>
    <row r="11" spans="2:6" ht="26.4" customHeight="1" x14ac:dyDescent="0.25">
      <c r="B11" s="18">
        <v>16</v>
      </c>
      <c r="C11" s="30" t="s">
        <v>75</v>
      </c>
      <c r="D11" s="30"/>
      <c r="E11" s="30"/>
      <c r="F11" s="30"/>
    </row>
    <row r="12" spans="2:6" ht="26.4" customHeight="1" x14ac:dyDescent="0.25">
      <c r="B12" s="18">
        <v>17</v>
      </c>
      <c r="C12" s="30" t="s">
        <v>51</v>
      </c>
      <c r="D12" s="30"/>
      <c r="E12" s="30"/>
      <c r="F12" s="30"/>
    </row>
    <row r="13" spans="2:6" ht="52.8" customHeight="1" x14ac:dyDescent="0.25">
      <c r="B13" s="18">
        <v>18</v>
      </c>
      <c r="C13" s="30" t="s">
        <v>68</v>
      </c>
      <c r="D13" s="30"/>
      <c r="E13" s="30"/>
      <c r="F13" s="30"/>
    </row>
    <row r="14" spans="2:6" ht="26.4" customHeight="1" x14ac:dyDescent="0.25">
      <c r="B14" s="18">
        <v>19</v>
      </c>
      <c r="C14" s="30" t="s">
        <v>65</v>
      </c>
      <c r="D14" s="30"/>
      <c r="E14" s="30"/>
      <c r="F14" s="30"/>
    </row>
    <row r="15" spans="2:6" ht="26.4" customHeight="1" x14ac:dyDescent="0.25">
      <c r="B15" s="18">
        <v>20</v>
      </c>
      <c r="C15" s="30" t="s">
        <v>52</v>
      </c>
      <c r="D15" s="30"/>
      <c r="E15" s="30"/>
      <c r="F15" s="30"/>
    </row>
    <row r="16" spans="2:6" ht="26.4" customHeight="1" x14ac:dyDescent="0.25">
      <c r="B16" s="18">
        <v>21</v>
      </c>
      <c r="C16" s="30" t="s">
        <v>69</v>
      </c>
      <c r="D16" s="30"/>
      <c r="E16" s="30"/>
      <c r="F16" s="30"/>
    </row>
    <row r="17" spans="2:6" ht="38.4" customHeight="1" x14ac:dyDescent="0.25">
      <c r="B17" s="18">
        <v>22</v>
      </c>
      <c r="C17" s="30" t="s">
        <v>70</v>
      </c>
      <c r="D17" s="30"/>
      <c r="E17" s="30"/>
      <c r="F17" s="30"/>
    </row>
    <row r="18" spans="2:6" ht="73.8" customHeight="1" x14ac:dyDescent="0.25">
      <c r="B18" s="30" t="s">
        <v>60</v>
      </c>
      <c r="C18" s="31"/>
      <c r="D18" s="31"/>
      <c r="E18" s="31"/>
      <c r="F18" s="31"/>
    </row>
  </sheetData>
  <mergeCells count="17">
    <mergeCell ref="B2:F2"/>
    <mergeCell ref="C13:F13"/>
    <mergeCell ref="C14:F14"/>
    <mergeCell ref="C15:F15"/>
    <mergeCell ref="C16:F16"/>
    <mergeCell ref="C3:F3"/>
    <mergeCell ref="C4:F4"/>
    <mergeCell ref="C5:F5"/>
    <mergeCell ref="C6:F6"/>
    <mergeCell ref="C7:F7"/>
    <mergeCell ref="B18:F18"/>
    <mergeCell ref="C17:F17"/>
    <mergeCell ref="C8:F8"/>
    <mergeCell ref="C9:F9"/>
    <mergeCell ref="C10:F10"/>
    <mergeCell ref="C11:F11"/>
    <mergeCell ref="C12:F12"/>
  </mergeCells>
  <pageMargins left="0.7" right="0.7" top="0.78740157499999996" bottom="0.78740157499999996"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tabSelected="1" topLeftCell="A7" zoomScale="130" zoomScaleNormal="130" workbookViewId="0">
      <selection activeCell="K18" sqref="K18"/>
    </sheetView>
  </sheetViews>
  <sheetFormatPr baseColWidth="10" defaultRowHeight="13.2" x14ac:dyDescent="0.25"/>
  <cols>
    <col min="1" max="1" width="3.88671875" customWidth="1"/>
    <col min="2" max="2" width="6.77734375" customWidth="1"/>
    <col min="3" max="6" width="18.77734375" customWidth="1"/>
  </cols>
  <sheetData>
    <row r="2" spans="2:6" x14ac:dyDescent="0.25">
      <c r="B2" s="27" t="s">
        <v>41</v>
      </c>
      <c r="C2" s="27"/>
      <c r="D2" s="27"/>
      <c r="E2" s="27"/>
      <c r="F2" s="27"/>
    </row>
    <row r="3" spans="2:6" x14ac:dyDescent="0.25">
      <c r="B3" s="19" t="s">
        <v>42</v>
      </c>
      <c r="C3" s="32" t="s">
        <v>43</v>
      </c>
      <c r="D3" s="32"/>
      <c r="E3" s="32"/>
      <c r="F3" s="26"/>
    </row>
    <row r="4" spans="2:6" ht="66" customHeight="1" x14ac:dyDescent="0.25">
      <c r="B4" s="17" t="s">
        <v>44</v>
      </c>
      <c r="C4" s="33" t="s">
        <v>46</v>
      </c>
      <c r="D4" s="33"/>
      <c r="E4" s="33"/>
      <c r="F4" s="30"/>
    </row>
    <row r="5" spans="2:6" ht="13.2" customHeight="1" x14ac:dyDescent="0.25">
      <c r="B5" s="18">
        <v>7</v>
      </c>
      <c r="C5" s="30" t="s">
        <v>45</v>
      </c>
      <c r="D5" s="30"/>
      <c r="E5" s="30"/>
      <c r="F5" s="30"/>
    </row>
    <row r="6" spans="2:6" ht="13.2" customHeight="1" x14ac:dyDescent="0.25">
      <c r="B6" s="18">
        <v>8</v>
      </c>
      <c r="C6" s="30" t="s">
        <v>62</v>
      </c>
      <c r="D6" s="30"/>
      <c r="E6" s="30"/>
      <c r="F6" s="30"/>
    </row>
    <row r="7" spans="2:6" ht="25.8" customHeight="1" x14ac:dyDescent="0.25">
      <c r="B7" s="18">
        <v>9</v>
      </c>
      <c r="C7" s="30" t="s">
        <v>63</v>
      </c>
      <c r="D7" s="30"/>
      <c r="E7" s="30"/>
      <c r="F7" s="30"/>
    </row>
    <row r="8" spans="2:6" ht="13.2" customHeight="1" x14ac:dyDescent="0.25">
      <c r="B8" s="18">
        <v>10</v>
      </c>
      <c r="C8" s="30" t="s">
        <v>47</v>
      </c>
      <c r="D8" s="30"/>
      <c r="E8" s="30"/>
      <c r="F8" s="30"/>
    </row>
    <row r="9" spans="2:6" ht="25.8" customHeight="1" x14ac:dyDescent="0.25">
      <c r="B9" s="18">
        <v>11</v>
      </c>
      <c r="C9" s="30" t="s">
        <v>48</v>
      </c>
      <c r="D9" s="30"/>
      <c r="E9" s="30"/>
      <c r="F9" s="30"/>
    </row>
    <row r="10" spans="2:6" ht="26.4" customHeight="1" x14ac:dyDescent="0.25">
      <c r="B10" s="17" t="s">
        <v>49</v>
      </c>
      <c r="C10" s="30" t="s">
        <v>50</v>
      </c>
      <c r="D10" s="30"/>
      <c r="E10" s="30"/>
      <c r="F10" s="30"/>
    </row>
    <row r="11" spans="2:6" ht="26.4" customHeight="1" x14ac:dyDescent="0.25">
      <c r="B11" s="18">
        <v>16</v>
      </c>
      <c r="C11" s="30" t="s">
        <v>53</v>
      </c>
      <c r="D11" s="30"/>
      <c r="E11" s="30"/>
      <c r="F11" s="30"/>
    </row>
    <row r="12" spans="2:6" ht="39.6" customHeight="1" x14ac:dyDescent="0.25">
      <c r="B12" s="18">
        <v>17</v>
      </c>
      <c r="C12" s="30" t="s">
        <v>76</v>
      </c>
      <c r="D12" s="30"/>
      <c r="E12" s="30"/>
      <c r="F12" s="30"/>
    </row>
    <row r="13" spans="2:6" ht="52.8" customHeight="1" x14ac:dyDescent="0.25">
      <c r="B13" s="18">
        <v>18</v>
      </c>
      <c r="C13" s="30" t="s">
        <v>64</v>
      </c>
      <c r="D13" s="30"/>
      <c r="E13" s="30"/>
      <c r="F13" s="30"/>
    </row>
    <row r="14" spans="2:6" ht="26.4" customHeight="1" x14ac:dyDescent="0.25">
      <c r="B14" s="18">
        <v>19</v>
      </c>
      <c r="C14" s="30" t="s">
        <v>65</v>
      </c>
      <c r="D14" s="30"/>
      <c r="E14" s="30"/>
      <c r="F14" s="30"/>
    </row>
    <row r="15" spans="2:6" ht="26.4" customHeight="1" x14ac:dyDescent="0.25">
      <c r="B15" s="18">
        <v>20</v>
      </c>
      <c r="C15" s="30" t="s">
        <v>52</v>
      </c>
      <c r="D15" s="30"/>
      <c r="E15" s="30"/>
      <c r="F15" s="30"/>
    </row>
    <row r="16" spans="2:6" ht="26.4" customHeight="1" x14ac:dyDescent="0.25">
      <c r="B16" s="18">
        <v>21</v>
      </c>
      <c r="C16" s="30" t="s">
        <v>66</v>
      </c>
      <c r="D16" s="30"/>
      <c r="E16" s="30"/>
      <c r="F16" s="30"/>
    </row>
    <row r="17" spans="2:6" ht="26.4" customHeight="1" x14ac:dyDescent="0.25">
      <c r="B17" s="18">
        <v>22</v>
      </c>
      <c r="C17" s="30" t="s">
        <v>67</v>
      </c>
      <c r="D17" s="30"/>
      <c r="E17" s="30"/>
      <c r="F17" s="30"/>
    </row>
    <row r="18" spans="2:6" ht="73.8" customHeight="1" x14ac:dyDescent="0.25">
      <c r="B18" s="30" t="s">
        <v>60</v>
      </c>
      <c r="C18" s="31"/>
      <c r="D18" s="31"/>
      <c r="E18" s="31"/>
      <c r="F18" s="31"/>
    </row>
  </sheetData>
  <mergeCells count="17">
    <mergeCell ref="C14:F14"/>
    <mergeCell ref="C15:F15"/>
    <mergeCell ref="C16:F16"/>
    <mergeCell ref="C17:F17"/>
    <mergeCell ref="B18:F18"/>
    <mergeCell ref="C13:F13"/>
    <mergeCell ref="B2:F2"/>
    <mergeCell ref="C3:F3"/>
    <mergeCell ref="C4:F4"/>
    <mergeCell ref="C5:F5"/>
    <mergeCell ref="C6:F6"/>
    <mergeCell ref="C7:F7"/>
    <mergeCell ref="C8:F8"/>
    <mergeCell ref="C9:F9"/>
    <mergeCell ref="C10:F10"/>
    <mergeCell ref="C11:F11"/>
    <mergeCell ref="C12:F12"/>
  </mergeCell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Vollbenutzerstunden manuell </vt:lpstr>
      <vt:lpstr>Vollbenutzerstunden excel</vt:lpstr>
      <vt:lpstr>Ausfüllhilfe Manuell</vt:lpstr>
      <vt:lpstr>Ausfüllhilfe Excel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Powierski</dc:creator>
  <dc:description/>
  <cp:lastModifiedBy>Martin Powierski</cp:lastModifiedBy>
  <cp:revision>24</cp:revision>
  <cp:lastPrinted>2024-10-20T16:56:41Z</cp:lastPrinted>
  <dcterms:created xsi:type="dcterms:W3CDTF">2024-08-02T14:28:09Z</dcterms:created>
  <dcterms:modified xsi:type="dcterms:W3CDTF">2024-10-20T16:56:55Z</dcterms:modified>
  <dc:language>de-DE</dc:language>
</cp:coreProperties>
</file>